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e62cffa05c7033d/Documents/Workstarr/Marketing/Books/Dummies/Chapters/Chapter 9 - Determining If This Is a Feasible Business Idea/Worksheets/"/>
    </mc:Choice>
  </mc:AlternateContent>
  <xr:revisionPtr revIDLastSave="326" documentId="8_{CA2BC245-CE32-1E46-AD13-62CABA5E2D74}" xr6:coauthVersionLast="47" xr6:coauthVersionMax="47" xr10:uidLastSave="{9D12351F-3A28-774A-8C69-60DED9F7CEA3}"/>
  <bookViews>
    <workbookView xWindow="3160" yWindow="1040" windowWidth="39220" windowHeight="22900" activeTab="1" xr2:uid="{BCCBDDC9-726E-0A41-9F4C-14DA9E8186F0}"/>
  </bookViews>
  <sheets>
    <sheet name="Pro_Forma_Example" sheetId="3" r:id="rId1"/>
    <sheet name="Pro_Forma_Templ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3" l="1"/>
  <c r="AC35" i="2"/>
  <c r="O35" i="2"/>
  <c r="AC38" i="2"/>
  <c r="O38" i="2"/>
  <c r="AC37" i="2"/>
  <c r="O37" i="2"/>
  <c r="AC20" i="2"/>
  <c r="O20" i="2"/>
  <c r="AC19" i="2"/>
  <c r="O19" i="2"/>
  <c r="O32" i="3"/>
  <c r="O29" i="3"/>
  <c r="O27" i="3"/>
  <c r="O26" i="3"/>
  <c r="O25" i="3"/>
  <c r="O24" i="3"/>
  <c r="O23" i="3"/>
  <c r="O22" i="3"/>
  <c r="O21" i="3"/>
  <c r="O20" i="3"/>
  <c r="O19" i="3"/>
  <c r="O18" i="3"/>
  <c r="C14" i="3"/>
  <c r="C13" i="3"/>
  <c r="C12" i="3"/>
  <c r="C8" i="3"/>
  <c r="H7" i="3"/>
  <c r="I7" i="3" s="1"/>
  <c r="J7" i="3" s="1"/>
  <c r="K7" i="3" s="1"/>
  <c r="L7" i="3" s="1"/>
  <c r="M7" i="3" s="1"/>
  <c r="N7" i="3" s="1"/>
  <c r="D6" i="3"/>
  <c r="D12" i="3" s="1"/>
  <c r="D5" i="3"/>
  <c r="E5" i="3" s="1"/>
  <c r="F5" i="3" s="1"/>
  <c r="G5" i="3" s="1"/>
  <c r="H5" i="3" s="1"/>
  <c r="I5" i="3" s="1"/>
  <c r="J5" i="3" s="1"/>
  <c r="K5" i="3" s="1"/>
  <c r="L5" i="3" s="1"/>
  <c r="M5" i="3" s="1"/>
  <c r="N5" i="3" s="1"/>
  <c r="O18" i="2"/>
  <c r="AC17" i="2"/>
  <c r="O16" i="2"/>
  <c r="AB45" i="2"/>
  <c r="R45" i="2"/>
  <c r="Q45" i="2"/>
  <c r="M45" i="2"/>
  <c r="L45" i="2"/>
  <c r="K45" i="2"/>
  <c r="O15" i="2"/>
  <c r="D45" i="2"/>
  <c r="C45" i="2"/>
  <c r="N45" i="2"/>
  <c r="C11" i="2"/>
  <c r="AC22" i="2"/>
  <c r="O22" i="2"/>
  <c r="AC21" i="2"/>
  <c r="O21" i="2"/>
  <c r="AC43" i="2"/>
  <c r="O43" i="2"/>
  <c r="AC40" i="2"/>
  <c r="AC39" i="2"/>
  <c r="AC36" i="2"/>
  <c r="AC34" i="2"/>
  <c r="AC33" i="2"/>
  <c r="AC32" i="2"/>
  <c r="AC31" i="2"/>
  <c r="AC30" i="2"/>
  <c r="AC29" i="2"/>
  <c r="AC28" i="2"/>
  <c r="AC27" i="2"/>
  <c r="AC26" i="2"/>
  <c r="AC25" i="2"/>
  <c r="O40" i="2"/>
  <c r="O39" i="2"/>
  <c r="O36" i="2"/>
  <c r="O34" i="2"/>
  <c r="O33" i="2"/>
  <c r="O32" i="2"/>
  <c r="O31" i="2"/>
  <c r="O30" i="2"/>
  <c r="E11" i="2"/>
  <c r="O25" i="2"/>
  <c r="O26" i="2"/>
  <c r="O27" i="2"/>
  <c r="O28" i="2"/>
  <c r="O29" i="2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18" i="2" l="1"/>
  <c r="AC16" i="2"/>
  <c r="C47" i="2"/>
  <c r="O17" i="2"/>
  <c r="I45" i="2"/>
  <c r="J45" i="2"/>
  <c r="D8" i="3"/>
  <c r="D14" i="3"/>
  <c r="E6" i="3"/>
  <c r="E13" i="3" s="1"/>
  <c r="O7" i="3"/>
  <c r="C34" i="3"/>
  <c r="C36" i="3" s="1"/>
  <c r="D13" i="3"/>
  <c r="W45" i="2"/>
  <c r="X45" i="2"/>
  <c r="Y45" i="2"/>
  <c r="Z45" i="2"/>
  <c r="AA45" i="2"/>
  <c r="T45" i="2"/>
  <c r="S45" i="2"/>
  <c r="U45" i="2"/>
  <c r="V45" i="2"/>
  <c r="E45" i="2"/>
  <c r="F45" i="2"/>
  <c r="G45" i="2"/>
  <c r="H45" i="2"/>
  <c r="AC15" i="2"/>
  <c r="E47" i="2"/>
  <c r="D11" i="2"/>
  <c r="D47" i="2" s="1"/>
  <c r="Q11" i="2"/>
  <c r="Q47" i="2" s="1"/>
  <c r="R11" i="2"/>
  <c r="R47" i="2" s="1"/>
  <c r="S11" i="2"/>
  <c r="E14" i="3" l="1"/>
  <c r="F6" i="3"/>
  <c r="G6" i="3" s="1"/>
  <c r="E8" i="3"/>
  <c r="S47" i="2"/>
  <c r="S50" i="2" s="1"/>
  <c r="O45" i="2"/>
  <c r="E12" i="3"/>
  <c r="C39" i="3"/>
  <c r="C38" i="3"/>
  <c r="D34" i="3"/>
  <c r="D36" i="3" s="1"/>
  <c r="AC45" i="2"/>
  <c r="F11" i="2"/>
  <c r="F47" i="2" s="1"/>
  <c r="F49" i="2" s="1"/>
  <c r="T11" i="2"/>
  <c r="T47" i="2" s="1"/>
  <c r="AC10" i="2"/>
  <c r="O10" i="2"/>
  <c r="E50" i="2"/>
  <c r="E49" i="2"/>
  <c r="D50" i="2"/>
  <c r="D49" i="2"/>
  <c r="C49" i="2"/>
  <c r="C50" i="2"/>
  <c r="Q50" i="2"/>
  <c r="Q49" i="2"/>
  <c r="F8" i="3" l="1"/>
  <c r="F12" i="3"/>
  <c r="E34" i="3"/>
  <c r="E36" i="3" s="1"/>
  <c r="S49" i="2"/>
  <c r="F13" i="3"/>
  <c r="F14" i="3"/>
  <c r="E39" i="3"/>
  <c r="E38" i="3"/>
  <c r="G8" i="3"/>
  <c r="H6" i="3"/>
  <c r="G14" i="3"/>
  <c r="G12" i="3"/>
  <c r="G13" i="3"/>
  <c r="D39" i="3"/>
  <c r="D38" i="3"/>
  <c r="C41" i="3"/>
  <c r="F50" i="2"/>
  <c r="F52" i="2" s="1"/>
  <c r="E52" i="2"/>
  <c r="D52" i="2"/>
  <c r="G11" i="2"/>
  <c r="G47" i="2" s="1"/>
  <c r="G49" i="2" s="1"/>
  <c r="U11" i="2"/>
  <c r="U47" i="2" s="1"/>
  <c r="C52" i="2"/>
  <c r="S52" i="2"/>
  <c r="Q52" i="2"/>
  <c r="R50" i="2"/>
  <c r="R49" i="2"/>
  <c r="F34" i="3" l="1"/>
  <c r="F36" i="3" s="1"/>
  <c r="F39" i="3" s="1"/>
  <c r="R52" i="2"/>
  <c r="E41" i="3"/>
  <c r="G34" i="3"/>
  <c r="G36" i="3" s="1"/>
  <c r="H8" i="3"/>
  <c r="I6" i="3"/>
  <c r="H14" i="3"/>
  <c r="H13" i="3"/>
  <c r="H12" i="3"/>
  <c r="D41" i="3"/>
  <c r="G50" i="2"/>
  <c r="G52" i="2" s="1"/>
  <c r="I11" i="2"/>
  <c r="I47" i="2" s="1"/>
  <c r="V11" i="2"/>
  <c r="V47" i="2" s="1"/>
  <c r="H11" i="2"/>
  <c r="H47" i="2" s="1"/>
  <c r="H50" i="2" s="1"/>
  <c r="F38" i="3" l="1"/>
  <c r="F41" i="3" s="1"/>
  <c r="H34" i="3"/>
  <c r="H36" i="3" s="1"/>
  <c r="I8" i="3"/>
  <c r="J6" i="3"/>
  <c r="I14" i="3"/>
  <c r="I13" i="3"/>
  <c r="I12" i="3"/>
  <c r="I34" i="3" s="1"/>
  <c r="G39" i="3"/>
  <c r="G38" i="3"/>
  <c r="H49" i="2"/>
  <c r="H52" i="2" s="1"/>
  <c r="J11" i="2"/>
  <c r="J47" i="2" s="1"/>
  <c r="J49" i="2" s="1"/>
  <c r="W11" i="2"/>
  <c r="W47" i="2" s="1"/>
  <c r="I49" i="2"/>
  <c r="I50" i="2"/>
  <c r="V50" i="2"/>
  <c r="V49" i="2"/>
  <c r="V52" i="2" s="1"/>
  <c r="U50" i="2"/>
  <c r="U49" i="2"/>
  <c r="T50" i="2"/>
  <c r="T49" i="2"/>
  <c r="G41" i="3" l="1"/>
  <c r="I36" i="3"/>
  <c r="H39" i="3"/>
  <c r="H38" i="3"/>
  <c r="H41" i="3" s="1"/>
  <c r="J14" i="3"/>
  <c r="J13" i="3"/>
  <c r="J8" i="3"/>
  <c r="K6" i="3"/>
  <c r="J12" i="3"/>
  <c r="X11" i="2"/>
  <c r="X47" i="2" s="1"/>
  <c r="K11" i="2"/>
  <c r="K47" i="2" s="1"/>
  <c r="I52" i="2"/>
  <c r="J50" i="2"/>
  <c r="J52" i="2" s="1"/>
  <c r="U52" i="2"/>
  <c r="W49" i="2"/>
  <c r="W50" i="2"/>
  <c r="T52" i="2"/>
  <c r="J34" i="3" l="1"/>
  <c r="J36" i="3" s="1"/>
  <c r="I38" i="3"/>
  <c r="I39" i="3"/>
  <c r="K13" i="3"/>
  <c r="K8" i="3"/>
  <c r="K14" i="3"/>
  <c r="K12" i="3"/>
  <c r="K34" i="3" s="1"/>
  <c r="L6" i="3"/>
  <c r="Y11" i="2"/>
  <c r="Y47" i="2" s="1"/>
  <c r="L11" i="2"/>
  <c r="L47" i="2" s="1"/>
  <c r="K49" i="2"/>
  <c r="K50" i="2"/>
  <c r="W52" i="2"/>
  <c r="I41" i="3" l="1"/>
  <c r="L13" i="3"/>
  <c r="L15" i="3"/>
  <c r="L12" i="3"/>
  <c r="L8" i="3"/>
  <c r="L14" i="3"/>
  <c r="M6" i="3"/>
  <c r="K36" i="3"/>
  <c r="J38" i="3"/>
  <c r="J39" i="3"/>
  <c r="Z11" i="2"/>
  <c r="Z47" i="2" s="1"/>
  <c r="M11" i="2"/>
  <c r="M47" i="2" s="1"/>
  <c r="K52" i="2"/>
  <c r="Y49" i="2"/>
  <c r="Y50" i="2"/>
  <c r="X49" i="2"/>
  <c r="X50" i="2"/>
  <c r="J41" i="3" l="1"/>
  <c r="M13" i="3"/>
  <c r="M15" i="3"/>
  <c r="M12" i="3"/>
  <c r="M8" i="3"/>
  <c r="M14" i="3"/>
  <c r="N6" i="3"/>
  <c r="K38" i="3"/>
  <c r="K39" i="3"/>
  <c r="K41" i="3" s="1"/>
  <c r="L34" i="3"/>
  <c r="L36" i="3" s="1"/>
  <c r="AA11" i="2"/>
  <c r="AA47" i="2" s="1"/>
  <c r="N11" i="2"/>
  <c r="Y52" i="2"/>
  <c r="X52" i="2"/>
  <c r="M49" i="2"/>
  <c r="M50" i="2"/>
  <c r="O9" i="2"/>
  <c r="Z49" i="2"/>
  <c r="Z50" i="2"/>
  <c r="L38" i="3" l="1"/>
  <c r="L39" i="3"/>
  <c r="N15" i="3"/>
  <c r="O15" i="3" s="1"/>
  <c r="N12" i="3"/>
  <c r="N14" i="3"/>
  <c r="O14" i="3" s="1"/>
  <c r="N8" i="3"/>
  <c r="N13" i="3"/>
  <c r="O13" i="3" s="1"/>
  <c r="O6" i="3"/>
  <c r="M34" i="3"/>
  <c r="M36" i="3" s="1"/>
  <c r="O11" i="2"/>
  <c r="N47" i="2"/>
  <c r="AB11" i="2"/>
  <c r="M52" i="2"/>
  <c r="L49" i="2"/>
  <c r="L50" i="2"/>
  <c r="Z52" i="2"/>
  <c r="AC9" i="2"/>
  <c r="AA49" i="2"/>
  <c r="AA50" i="2"/>
  <c r="L41" i="3" l="1"/>
  <c r="M39" i="3"/>
  <c r="M38" i="3"/>
  <c r="O8" i="3"/>
  <c r="N34" i="3"/>
  <c r="O34" i="3" s="1"/>
  <c r="O12" i="3"/>
  <c r="AC11" i="2"/>
  <c r="AB47" i="2"/>
  <c r="L52" i="2"/>
  <c r="AA52" i="2"/>
  <c r="M41" i="3" l="1"/>
  <c r="N36" i="3"/>
  <c r="N49" i="2"/>
  <c r="O49" i="2" s="1"/>
  <c r="N50" i="2"/>
  <c r="O50" i="2" s="1"/>
  <c r="O47" i="2"/>
  <c r="N39" i="3" l="1"/>
  <c r="O39" i="3" s="1"/>
  <c r="N38" i="3"/>
  <c r="O38" i="3" s="1"/>
  <c r="O36" i="3"/>
  <c r="N52" i="2"/>
  <c r="O52" i="2"/>
  <c r="AB50" i="2"/>
  <c r="AC50" i="2" s="1"/>
  <c r="AB49" i="2"/>
  <c r="AC49" i="2" s="1"/>
  <c r="AC47" i="2"/>
  <c r="N41" i="3" l="1"/>
  <c r="O41" i="3" s="1"/>
  <c r="AB52" i="2"/>
  <c r="AC52" i="2" l="1"/>
</calcChain>
</file>

<file path=xl/sharedStrings.xml><?xml version="1.0" encoding="utf-8"?>
<sst xmlns="http://schemas.openxmlformats.org/spreadsheetml/2006/main" count="81" uniqueCount="48">
  <si>
    <t>Operating Expenses:</t>
  </si>
  <si>
    <t>Total Operating Expenses</t>
  </si>
  <si>
    <t>Net Operating Income</t>
  </si>
  <si>
    <t>Starting Date:</t>
  </si>
  <si>
    <t>Office Supplies</t>
  </si>
  <si>
    <t>Telephone &amp; Internet</t>
  </si>
  <si>
    <t>Bank Fees</t>
  </si>
  <si>
    <t>Professional Services</t>
  </si>
  <si>
    <t>Local Fees and Taxes</t>
  </si>
  <si>
    <t>Other Fees</t>
  </si>
  <si>
    <t>Federal Tax @</t>
  </si>
  <si>
    <t>State Tax @</t>
  </si>
  <si>
    <t>After Tax Income</t>
  </si>
  <si>
    <t>Tax Rate</t>
  </si>
  <si>
    <t>Annual</t>
  </si>
  <si>
    <t>Year 1</t>
  </si>
  <si>
    <t>Year 2</t>
  </si>
  <si>
    <t>Raw Materials</t>
  </si>
  <si>
    <t>Shipping costs</t>
  </si>
  <si>
    <t>Payment Processing Fees</t>
  </si>
  <si>
    <t>Interest Expense</t>
  </si>
  <si>
    <t>Insurance</t>
  </si>
  <si>
    <t>Contract Labor</t>
  </si>
  <si>
    <t>Software &amp; Subscriptions</t>
  </si>
  <si>
    <t>Marketing &amp; Advertising</t>
  </si>
  <si>
    <t>Business Taxes (licenses, fees, etc.)</t>
  </si>
  <si>
    <t>Fixed Costs</t>
  </si>
  <si>
    <t>Revenue:</t>
  </si>
  <si>
    <t>Sales</t>
  </si>
  <si>
    <t>Other Income</t>
  </si>
  <si>
    <t>-</t>
  </si>
  <si>
    <t>Financing Costs</t>
  </si>
  <si>
    <t>Variable Costs</t>
  </si>
  <si>
    <t>Total Income</t>
  </si>
  <si>
    <t>Other Variable Cost 1</t>
  </si>
  <si>
    <t>Other Variable Cost 2</t>
  </si>
  <si>
    <t>Other Fixed Cost 1</t>
  </si>
  <si>
    <t>Other Fixed Cost 2</t>
  </si>
  <si>
    <t>Postage</t>
  </si>
  <si>
    <t>Other Variable Cost 3</t>
  </si>
  <si>
    <t>Other Variable Cost 4</t>
  </si>
  <si>
    <t>Other Fixed Cost 3</t>
  </si>
  <si>
    <t>Other Fixed Cost 4</t>
  </si>
  <si>
    <t>Travel Expense</t>
  </si>
  <si>
    <t>Travel Expesne</t>
  </si>
  <si>
    <t>Business Name:</t>
  </si>
  <si>
    <t>Learm more at www.LifeStarr.com</t>
  </si>
  <si>
    <t>Sample Solopreneur Pro Forma Profit and Loss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</si>
</sst>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0"/>
      <color theme="1"/>
      <name val="Aptos Narrow"/>
      <scheme val="minor"/>
    </font>
    <font>
      <sz val="18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4"/>
      <color theme="1"/>
      <name val="Aptos Narrow"/>
      <scheme val="minor"/>
    </font>
    <font>
      <sz val="16"/>
      <color theme="1"/>
      <name val="Aptos Narrow"/>
      <family val="2"/>
      <scheme val="minor"/>
    </font>
    <font>
      <i/>
      <sz val="16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right"/>
    </xf>
    <xf numFmtId="44" fontId="0" fillId="0" borderId="0" xfId="1" applyFont="1"/>
    <xf numFmtId="44" fontId="18" fillId="0" borderId="11" xfId="1" applyFont="1" applyBorder="1"/>
    <xf numFmtId="44" fontId="18" fillId="0" borderId="0" xfId="1" applyFont="1" applyBorder="1"/>
    <xf numFmtId="0" fontId="0" fillId="0" borderId="0" xfId="0" applyAlignment="1">
      <alignment horizontal="left" indent="2"/>
    </xf>
    <xf numFmtId="9" fontId="0" fillId="0" borderId="0" xfId="0" applyNumberFormat="1"/>
    <xf numFmtId="9" fontId="0" fillId="0" borderId="0" xfId="2" applyFont="1"/>
    <xf numFmtId="44" fontId="18" fillId="0" borderId="0" xfId="1" applyFont="1"/>
    <xf numFmtId="0" fontId="18" fillId="0" borderId="0" xfId="0" applyFont="1"/>
    <xf numFmtId="44" fontId="0" fillId="0" borderId="0" xfId="0" applyNumberFormat="1"/>
    <xf numFmtId="44" fontId="18" fillId="0" borderId="0" xfId="0" applyNumberFormat="1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7" fontId="18" fillId="0" borderId="0" xfId="0" applyNumberFormat="1" applyFont="1" applyAlignment="1">
      <alignment horizontal="center"/>
    </xf>
    <xf numFmtId="0" fontId="18" fillId="0" borderId="0" xfId="0" quotePrefix="1" applyFont="1" applyAlignment="1">
      <alignment horizontal="right"/>
    </xf>
    <xf numFmtId="0" fontId="21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4" borderId="0" xfId="0" applyFill="1"/>
    <xf numFmtId="44" fontId="0" fillId="34" borderId="0" xfId="1" applyFont="1" applyFill="1" applyBorder="1"/>
    <xf numFmtId="44" fontId="18" fillId="34" borderId="0" xfId="1" applyFont="1" applyFill="1" applyBorder="1"/>
    <xf numFmtId="10" fontId="0" fillId="34" borderId="0" xfId="2" applyNumberFormat="1" applyFont="1" applyFill="1" applyBorder="1"/>
    <xf numFmtId="0" fontId="22" fillId="0" borderId="0" xfId="0" applyFont="1"/>
    <xf numFmtId="0" fontId="22" fillId="34" borderId="0" xfId="0" applyFont="1" applyFill="1"/>
    <xf numFmtId="17" fontId="18" fillId="34" borderId="0" xfId="0" applyNumberFormat="1" applyFont="1" applyFill="1" applyAlignment="1">
      <alignment horizontal="center"/>
    </xf>
    <xf numFmtId="0" fontId="21" fillId="34" borderId="0" xfId="0" applyFont="1" applyFill="1"/>
    <xf numFmtId="44" fontId="0" fillId="34" borderId="0" xfId="1" applyFont="1" applyFill="1" applyBorder="1" applyAlignment="1">
      <alignment horizontal="center"/>
    </xf>
    <xf numFmtId="0" fontId="18" fillId="34" borderId="0" xfId="0" applyFont="1" applyFill="1"/>
    <xf numFmtId="0" fontId="0" fillId="34" borderId="0" xfId="0" applyFill="1" applyAlignment="1">
      <alignment horizontal="left" indent="2"/>
    </xf>
    <xf numFmtId="0" fontId="18" fillId="34" borderId="0" xfId="0" quotePrefix="1" applyFont="1" applyFill="1" applyAlignment="1">
      <alignment horizontal="right"/>
    </xf>
    <xf numFmtId="44" fontId="18" fillId="34" borderId="0" xfId="0" applyNumberFormat="1" applyFont="1" applyFill="1"/>
    <xf numFmtId="0" fontId="18" fillId="34" borderId="0" xfId="0" applyFont="1" applyFill="1" applyAlignment="1">
      <alignment horizontal="left"/>
    </xf>
    <xf numFmtId="0" fontId="0" fillId="34" borderId="0" xfId="0" applyFill="1" applyAlignment="1">
      <alignment horizontal="left"/>
    </xf>
    <xf numFmtId="0" fontId="19" fillId="34" borderId="0" xfId="0" applyFont="1" applyFill="1" applyAlignment="1">
      <alignment horizontal="center"/>
    </xf>
    <xf numFmtId="0" fontId="0" fillId="34" borderId="0" xfId="0" applyFill="1" applyAlignment="1">
      <alignment horizontal="right"/>
    </xf>
    <xf numFmtId="44" fontId="0" fillId="34" borderId="0" xfId="0" applyNumberFormat="1" applyFill="1"/>
    <xf numFmtId="0" fontId="18" fillId="34" borderId="0" xfId="0" applyFont="1" applyFill="1" applyAlignment="1">
      <alignment horizontal="right"/>
    </xf>
    <xf numFmtId="0" fontId="20" fillId="0" borderId="0" xfId="0" applyFont="1" applyAlignment="1">
      <alignment horizontal="center"/>
    </xf>
    <xf numFmtId="0" fontId="20" fillId="34" borderId="0" xfId="0" applyFont="1" applyFill="1" applyAlignment="1">
      <alignment horizontal="center"/>
    </xf>
    <xf numFmtId="44" fontId="0" fillId="33" borderId="10" xfId="1" applyFont="1" applyFill="1" applyBorder="1" applyProtection="1">
      <protection locked="0"/>
    </xf>
    <xf numFmtId="44" fontId="0" fillId="33" borderId="10" xfId="1" applyFont="1" applyFill="1" applyBorder="1" applyAlignment="1" applyProtection="1">
      <alignment horizontal="center"/>
      <protection locked="0"/>
    </xf>
    <xf numFmtId="0" fontId="0" fillId="33" borderId="10" xfId="0" applyFill="1" applyBorder="1" applyAlignment="1" applyProtection="1">
      <alignment horizontal="left" indent="1"/>
      <protection locked="0"/>
    </xf>
    <xf numFmtId="14" fontId="0" fillId="33" borderId="10" xfId="0" applyNumberFormat="1" applyFill="1" applyBorder="1" applyAlignment="1" applyProtection="1">
      <alignment horizontal="center"/>
      <protection locked="0"/>
    </xf>
    <xf numFmtId="10" fontId="0" fillId="33" borderId="10" xfId="2" applyNumberFormat="1" applyFont="1" applyFill="1" applyBorder="1" applyProtection="1">
      <protection locked="0"/>
    </xf>
    <xf numFmtId="0" fontId="23" fillId="34" borderId="0" xfId="0" applyFont="1" applyFill="1"/>
    <xf numFmtId="0" fontId="24" fillId="34" borderId="0" xfId="0" applyFont="1" applyFill="1"/>
    <xf numFmtId="0" fontId="0" fillId="33" borderId="10" xfId="0" applyFill="1" applyBorder="1" applyAlignment="1" applyProtection="1">
      <alignment horizontal="left"/>
      <protection locked="0"/>
    </xf>
    <xf numFmtId="0" fontId="18" fillId="0" borderId="0" xfId="0" applyFont="1" applyAlignment="1">
      <alignment horizontal="right" vertic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93133</xdr:colOff>
      <xdr:row>0</xdr:row>
      <xdr:rowOff>42334</xdr:rowOff>
    </xdr:from>
    <xdr:to>
      <xdr:col>1</xdr:col>
      <xdr:colOff>433754</xdr:colOff>
      <xdr:row>0</xdr:row>
      <xdr:rowOff>556198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A55023-2BEC-9C49-85AD-262F827EA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33" y="42334"/>
          <a:ext cx="1983154" cy="513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CEAF1-58C4-F14D-B089-63A576332867}">
  <dimension ref="A1:P44"/>
  <sheetViews>
    <sheetView zoomScale="150" zoomScaleNormal="150" workbookViewId="0">
      <selection activeCell="A2" sqref="A2"/>
    </sheetView>
  </sheetViews>
  <sheetFormatPr baseColWidth="10" defaultRowHeight="16" x14ac:dyDescent="0.2"/>
  <cols>
    <col min="1" max="1" width="21.5" customWidth="1"/>
    <col min="14" max="15" width="11.5" bestFit="1" customWidth="1"/>
    <col min="16" max="16" width="3.33203125" customWidth="1"/>
    <col min="17" max="28" width="11.5" bestFit="1" customWidth="1"/>
    <col min="29" max="29" width="12.5" bestFit="1" customWidth="1"/>
  </cols>
  <sheetData>
    <row r="1" spans="1:16" ht="54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22" x14ac:dyDescent="0.3">
      <c r="A2" s="46" t="s">
        <v>47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24" x14ac:dyDescent="0.3">
      <c r="A3" s="45"/>
      <c r="B3" s="19"/>
      <c r="C3" s="39" t="s">
        <v>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19"/>
      <c r="P3" s="19"/>
    </row>
    <row r="4" spans="1:16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19" x14ac:dyDescent="0.25">
      <c r="A5" s="24" t="s">
        <v>27</v>
      </c>
      <c r="B5" s="19"/>
      <c r="C5" s="25">
        <v>46023</v>
      </c>
      <c r="D5" s="25">
        <f>DATE(YEAR(C5),MONTH(C5)+1,1)</f>
        <v>46054</v>
      </c>
      <c r="E5" s="25">
        <f t="shared" ref="E5:N5" si="0">DATE(YEAR(D5),MONTH(D5)+1,1)</f>
        <v>46082</v>
      </c>
      <c r="F5" s="25">
        <f t="shared" si="0"/>
        <v>46113</v>
      </c>
      <c r="G5" s="25">
        <f t="shared" si="0"/>
        <v>46143</v>
      </c>
      <c r="H5" s="25">
        <f t="shared" si="0"/>
        <v>46174</v>
      </c>
      <c r="I5" s="25">
        <f t="shared" si="0"/>
        <v>46204</v>
      </c>
      <c r="J5" s="25">
        <f t="shared" si="0"/>
        <v>46235</v>
      </c>
      <c r="K5" s="25">
        <f t="shared" si="0"/>
        <v>46266</v>
      </c>
      <c r="L5" s="25">
        <f t="shared" si="0"/>
        <v>46296</v>
      </c>
      <c r="M5" s="25">
        <f t="shared" si="0"/>
        <v>46327</v>
      </c>
      <c r="N5" s="25">
        <f t="shared" si="0"/>
        <v>46357</v>
      </c>
      <c r="O5" s="25" t="s">
        <v>14</v>
      </c>
      <c r="P5" s="19"/>
    </row>
    <row r="6" spans="1:16" x14ac:dyDescent="0.2">
      <c r="A6" s="26" t="s">
        <v>28</v>
      </c>
      <c r="B6" s="19"/>
      <c r="C6" s="20">
        <v>1250</v>
      </c>
      <c r="D6" s="20">
        <f>C6+500</f>
        <v>1750</v>
      </c>
      <c r="E6" s="20">
        <f t="shared" ref="E6:G6" si="1">D6+500</f>
        <v>2250</v>
      </c>
      <c r="F6" s="20">
        <f t="shared" si="1"/>
        <v>2750</v>
      </c>
      <c r="G6" s="20">
        <f t="shared" si="1"/>
        <v>3250</v>
      </c>
      <c r="H6" s="20">
        <f>G6+1000</f>
        <v>4250</v>
      </c>
      <c r="I6" s="20">
        <f t="shared" ref="I6:N6" si="2">H6+1000</f>
        <v>5250</v>
      </c>
      <c r="J6" s="20">
        <f t="shared" si="2"/>
        <v>6250</v>
      </c>
      <c r="K6" s="20">
        <f t="shared" si="2"/>
        <v>7250</v>
      </c>
      <c r="L6" s="20">
        <f t="shared" si="2"/>
        <v>8250</v>
      </c>
      <c r="M6" s="20">
        <f t="shared" si="2"/>
        <v>9250</v>
      </c>
      <c r="N6" s="20">
        <f t="shared" si="2"/>
        <v>10250</v>
      </c>
      <c r="O6" s="21">
        <f>SUM(C6:N6)</f>
        <v>62000</v>
      </c>
      <c r="P6" s="19"/>
    </row>
    <row r="7" spans="1:16" x14ac:dyDescent="0.2">
      <c r="A7" s="26" t="s">
        <v>29</v>
      </c>
      <c r="B7" s="19"/>
      <c r="C7" s="27" t="s">
        <v>30</v>
      </c>
      <c r="D7" s="20">
        <v>0</v>
      </c>
      <c r="E7" s="20">
        <v>0</v>
      </c>
      <c r="F7" s="20">
        <v>0</v>
      </c>
      <c r="G7" s="20">
        <v>3</v>
      </c>
      <c r="H7" s="20">
        <f>G7*1.03</f>
        <v>3.09</v>
      </c>
      <c r="I7" s="20">
        <f t="shared" ref="I7:N7" si="3">H7*1.03</f>
        <v>3.1827000000000001</v>
      </c>
      <c r="J7" s="20">
        <f t="shared" si="3"/>
        <v>3.278181</v>
      </c>
      <c r="K7" s="20">
        <f t="shared" si="3"/>
        <v>3.3765264300000002</v>
      </c>
      <c r="L7" s="20">
        <f t="shared" si="3"/>
        <v>3.4778222229000004</v>
      </c>
      <c r="M7" s="20">
        <f t="shared" si="3"/>
        <v>3.5821568895870004</v>
      </c>
      <c r="N7" s="20">
        <f t="shared" si="3"/>
        <v>3.6896215962746104</v>
      </c>
      <c r="O7" s="21">
        <f>SUM(C7:N7)</f>
        <v>26.677008138761611</v>
      </c>
      <c r="P7" s="19"/>
    </row>
    <row r="8" spans="1:16" x14ac:dyDescent="0.2">
      <c r="A8" s="28" t="s">
        <v>33</v>
      </c>
      <c r="B8" s="19"/>
      <c r="C8" s="21">
        <f>SUM(C6:C7)</f>
        <v>1250</v>
      </c>
      <c r="D8" s="21">
        <f t="shared" ref="D8:N8" si="4">SUM(D6:D7)</f>
        <v>1750</v>
      </c>
      <c r="E8" s="21">
        <f t="shared" si="4"/>
        <v>2250</v>
      </c>
      <c r="F8" s="21">
        <f t="shared" si="4"/>
        <v>2750</v>
      </c>
      <c r="G8" s="21">
        <f t="shared" si="4"/>
        <v>3253</v>
      </c>
      <c r="H8" s="21">
        <f t="shared" si="4"/>
        <v>4253.09</v>
      </c>
      <c r="I8" s="21">
        <f t="shared" si="4"/>
        <v>5253.1827000000003</v>
      </c>
      <c r="J8" s="21">
        <f t="shared" si="4"/>
        <v>6253.2781809999997</v>
      </c>
      <c r="K8" s="21">
        <f t="shared" si="4"/>
        <v>7253.37652643</v>
      </c>
      <c r="L8" s="21">
        <f t="shared" si="4"/>
        <v>8253.4778222228997</v>
      </c>
      <c r="M8" s="21">
        <f t="shared" si="4"/>
        <v>9253.5821568895863</v>
      </c>
      <c r="N8" s="21">
        <f t="shared" si="4"/>
        <v>10253.689621596275</v>
      </c>
      <c r="O8" s="21">
        <f>SUM(C8:N8)</f>
        <v>62026.677008138766</v>
      </c>
      <c r="P8" s="19"/>
    </row>
    <row r="9" spans="1:16" x14ac:dyDescent="0.2">
      <c r="A9" s="19"/>
      <c r="B9" s="19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ht="19" x14ac:dyDescent="0.25">
      <c r="A10" s="24" t="s">
        <v>0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/>
      <c r="P10" s="19"/>
    </row>
    <row r="11" spans="1:16" x14ac:dyDescent="0.2">
      <c r="A11" s="28" t="s">
        <v>32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19"/>
    </row>
    <row r="12" spans="1:16" x14ac:dyDescent="0.2">
      <c r="A12" s="29" t="s">
        <v>17</v>
      </c>
      <c r="B12" s="19"/>
      <c r="C12" s="20">
        <f>C6*0.075</f>
        <v>93.75</v>
      </c>
      <c r="D12" s="20">
        <f t="shared" ref="D12:N12" si="5">D6*0.075</f>
        <v>131.25</v>
      </c>
      <c r="E12" s="20">
        <f t="shared" si="5"/>
        <v>168.75</v>
      </c>
      <c r="F12" s="20">
        <f t="shared" si="5"/>
        <v>206.25</v>
      </c>
      <c r="G12" s="20">
        <f t="shared" si="5"/>
        <v>243.75</v>
      </c>
      <c r="H12" s="20">
        <f t="shared" si="5"/>
        <v>318.75</v>
      </c>
      <c r="I12" s="20">
        <f t="shared" si="5"/>
        <v>393.75</v>
      </c>
      <c r="J12" s="20">
        <f t="shared" si="5"/>
        <v>468.75</v>
      </c>
      <c r="K12" s="20">
        <f t="shared" si="5"/>
        <v>543.75</v>
      </c>
      <c r="L12" s="20">
        <f t="shared" si="5"/>
        <v>618.75</v>
      </c>
      <c r="M12" s="20">
        <f t="shared" si="5"/>
        <v>693.75</v>
      </c>
      <c r="N12" s="20">
        <f t="shared" si="5"/>
        <v>768.75</v>
      </c>
      <c r="O12" s="21">
        <f t="shared" ref="O12:O14" si="6">SUM(C12:N12)</f>
        <v>4650</v>
      </c>
      <c r="P12" s="19"/>
    </row>
    <row r="13" spans="1:16" x14ac:dyDescent="0.2">
      <c r="A13" s="29" t="s">
        <v>18</v>
      </c>
      <c r="B13" s="19"/>
      <c r="C13" s="20">
        <f>C6*0.04</f>
        <v>50</v>
      </c>
      <c r="D13" s="20">
        <f t="shared" ref="D13:N13" si="7">D6*0.04</f>
        <v>70</v>
      </c>
      <c r="E13" s="20">
        <f t="shared" si="7"/>
        <v>90</v>
      </c>
      <c r="F13" s="20">
        <f t="shared" si="7"/>
        <v>110</v>
      </c>
      <c r="G13" s="20">
        <f t="shared" si="7"/>
        <v>130</v>
      </c>
      <c r="H13" s="20">
        <f t="shared" si="7"/>
        <v>170</v>
      </c>
      <c r="I13" s="20">
        <f t="shared" si="7"/>
        <v>210</v>
      </c>
      <c r="J13" s="20">
        <f t="shared" si="7"/>
        <v>250</v>
      </c>
      <c r="K13" s="20">
        <f t="shared" si="7"/>
        <v>290</v>
      </c>
      <c r="L13" s="20">
        <f t="shared" si="7"/>
        <v>330</v>
      </c>
      <c r="M13" s="20">
        <f t="shared" si="7"/>
        <v>370</v>
      </c>
      <c r="N13" s="20">
        <f t="shared" si="7"/>
        <v>410</v>
      </c>
      <c r="O13" s="21">
        <f t="shared" si="6"/>
        <v>2480</v>
      </c>
      <c r="P13" s="19"/>
    </row>
    <row r="14" spans="1:16" x14ac:dyDescent="0.2">
      <c r="A14" s="29" t="s">
        <v>19</v>
      </c>
      <c r="B14" s="19"/>
      <c r="C14" s="20">
        <f>C6*0.0325</f>
        <v>40.625</v>
      </c>
      <c r="D14" s="20">
        <f t="shared" ref="D14:N14" si="8">D6*0.0325</f>
        <v>56.875</v>
      </c>
      <c r="E14" s="20">
        <f t="shared" si="8"/>
        <v>73.125</v>
      </c>
      <c r="F14" s="20">
        <f t="shared" si="8"/>
        <v>89.375</v>
      </c>
      <c r="G14" s="20">
        <f t="shared" si="8"/>
        <v>105.625</v>
      </c>
      <c r="H14" s="20">
        <f t="shared" si="8"/>
        <v>138.125</v>
      </c>
      <c r="I14" s="20">
        <f t="shared" si="8"/>
        <v>170.625</v>
      </c>
      <c r="J14" s="20">
        <f t="shared" si="8"/>
        <v>203.125</v>
      </c>
      <c r="K14" s="20">
        <f t="shared" si="8"/>
        <v>235.625</v>
      </c>
      <c r="L14" s="20">
        <f t="shared" si="8"/>
        <v>268.125</v>
      </c>
      <c r="M14" s="20">
        <f t="shared" si="8"/>
        <v>300.625</v>
      </c>
      <c r="N14" s="20">
        <f t="shared" si="8"/>
        <v>333.125</v>
      </c>
      <c r="O14" s="21">
        <f t="shared" si="6"/>
        <v>2015</v>
      </c>
      <c r="P14" s="19"/>
    </row>
    <row r="15" spans="1:16" x14ac:dyDescent="0.2">
      <c r="A15" s="29" t="s">
        <v>22</v>
      </c>
      <c r="B15" s="19"/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f>L6*0.15</f>
        <v>1237.5</v>
      </c>
      <c r="M15" s="20">
        <f>M6*0.15</f>
        <v>1387.5</v>
      </c>
      <c r="N15" s="20">
        <f>N6*0.15</f>
        <v>1537.5</v>
      </c>
      <c r="O15" s="21">
        <f>SUM(C15:N15)</f>
        <v>4162.5</v>
      </c>
      <c r="P15" s="19"/>
    </row>
    <row r="16" spans="1:16" x14ac:dyDescent="0.2">
      <c r="A16" s="30"/>
      <c r="B16" s="26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19"/>
    </row>
    <row r="17" spans="1:16" x14ac:dyDescent="0.2">
      <c r="A17" s="28" t="s">
        <v>26</v>
      </c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9"/>
    </row>
    <row r="18" spans="1:16" x14ac:dyDescent="0.2">
      <c r="A18" s="29" t="s">
        <v>24</v>
      </c>
      <c r="B18" s="19"/>
      <c r="C18" s="20">
        <v>150</v>
      </c>
      <c r="D18" s="20">
        <v>150</v>
      </c>
      <c r="E18" s="20">
        <v>150</v>
      </c>
      <c r="F18" s="20">
        <v>150</v>
      </c>
      <c r="G18" s="20">
        <v>150</v>
      </c>
      <c r="H18" s="20">
        <v>150</v>
      </c>
      <c r="I18" s="20">
        <v>150</v>
      </c>
      <c r="J18" s="20">
        <v>150</v>
      </c>
      <c r="K18" s="20">
        <v>150</v>
      </c>
      <c r="L18" s="20">
        <v>150</v>
      </c>
      <c r="M18" s="20">
        <v>150</v>
      </c>
      <c r="N18" s="20">
        <v>150</v>
      </c>
      <c r="O18" s="21">
        <f>SUM(C18:N18)</f>
        <v>1800</v>
      </c>
      <c r="P18" s="19"/>
    </row>
    <row r="19" spans="1:16" x14ac:dyDescent="0.2">
      <c r="A19" s="29" t="s">
        <v>23</v>
      </c>
      <c r="B19" s="19"/>
      <c r="C19" s="20">
        <v>39.950000000000003</v>
      </c>
      <c r="D19" s="20">
        <v>39.950000000000003</v>
      </c>
      <c r="E19" s="20">
        <v>39.950000000000003</v>
      </c>
      <c r="F19" s="20">
        <v>39.950000000000003</v>
      </c>
      <c r="G19" s="20">
        <v>39.950000000000003</v>
      </c>
      <c r="H19" s="20">
        <v>39.950000000000003</v>
      </c>
      <c r="I19" s="20">
        <v>39.950000000000003</v>
      </c>
      <c r="J19" s="20">
        <v>39.950000000000003</v>
      </c>
      <c r="K19" s="20">
        <v>39.950000000000003</v>
      </c>
      <c r="L19" s="20">
        <v>39.950000000000003</v>
      </c>
      <c r="M19" s="20">
        <v>39.950000000000003</v>
      </c>
      <c r="N19" s="20">
        <v>39.950000000000003</v>
      </c>
      <c r="O19" s="21">
        <f>SUM(C19:N19)</f>
        <v>479.39999999999992</v>
      </c>
      <c r="P19" s="19"/>
    </row>
    <row r="20" spans="1:16" x14ac:dyDescent="0.2">
      <c r="A20" s="29" t="s">
        <v>21</v>
      </c>
      <c r="B20" s="19"/>
      <c r="C20" s="20">
        <v>125</v>
      </c>
      <c r="D20" s="20">
        <v>125</v>
      </c>
      <c r="E20" s="20">
        <v>125</v>
      </c>
      <c r="F20" s="20">
        <v>125</v>
      </c>
      <c r="G20" s="20">
        <v>125</v>
      </c>
      <c r="H20" s="20">
        <v>125</v>
      </c>
      <c r="I20" s="20">
        <v>125</v>
      </c>
      <c r="J20" s="20">
        <v>125</v>
      </c>
      <c r="K20" s="20">
        <v>125</v>
      </c>
      <c r="L20" s="20">
        <v>125</v>
      </c>
      <c r="M20" s="20">
        <v>125</v>
      </c>
      <c r="N20" s="20">
        <v>125</v>
      </c>
      <c r="O20" s="21">
        <f>SUM(C20:N20)</f>
        <v>1500</v>
      </c>
      <c r="P20" s="19"/>
    </row>
    <row r="21" spans="1:16" x14ac:dyDescent="0.2">
      <c r="A21" s="29" t="s">
        <v>25</v>
      </c>
      <c r="B21" s="19"/>
      <c r="C21" s="20">
        <v>250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1">
        <f>SUM(C21:N21)</f>
        <v>250</v>
      </c>
      <c r="P21" s="19"/>
    </row>
    <row r="22" spans="1:16" x14ac:dyDescent="0.2">
      <c r="A22" s="29" t="s">
        <v>4</v>
      </c>
      <c r="B22" s="19"/>
      <c r="C22" s="20">
        <v>22.5</v>
      </c>
      <c r="D22" s="20">
        <v>22.5</v>
      </c>
      <c r="E22" s="20">
        <v>22.5</v>
      </c>
      <c r="F22" s="20">
        <v>22.5</v>
      </c>
      <c r="G22" s="20">
        <v>22.5</v>
      </c>
      <c r="H22" s="20">
        <v>22.5</v>
      </c>
      <c r="I22" s="20">
        <v>22.5</v>
      </c>
      <c r="J22" s="20">
        <v>22.5</v>
      </c>
      <c r="K22" s="20">
        <v>22.5</v>
      </c>
      <c r="L22" s="20">
        <v>22.5</v>
      </c>
      <c r="M22" s="20">
        <v>22.5</v>
      </c>
      <c r="N22" s="20">
        <v>22.5</v>
      </c>
      <c r="O22" s="21">
        <f>SUM(C22:N22)</f>
        <v>270</v>
      </c>
      <c r="P22" s="19"/>
    </row>
    <row r="23" spans="1:16" x14ac:dyDescent="0.2">
      <c r="A23" s="29" t="s">
        <v>5</v>
      </c>
      <c r="B23" s="19"/>
      <c r="C23" s="20">
        <v>75</v>
      </c>
      <c r="D23" s="20">
        <v>75</v>
      </c>
      <c r="E23" s="20">
        <v>75</v>
      </c>
      <c r="F23" s="20">
        <v>75</v>
      </c>
      <c r="G23" s="20">
        <v>75</v>
      </c>
      <c r="H23" s="20">
        <v>75</v>
      </c>
      <c r="I23" s="20">
        <v>75</v>
      </c>
      <c r="J23" s="20">
        <v>75</v>
      </c>
      <c r="K23" s="20">
        <v>75</v>
      </c>
      <c r="L23" s="20">
        <v>75</v>
      </c>
      <c r="M23" s="20">
        <v>75</v>
      </c>
      <c r="N23" s="20">
        <v>75</v>
      </c>
      <c r="O23" s="21">
        <f t="shared" ref="O23:O29" si="9">SUM(C23:N23)</f>
        <v>900</v>
      </c>
      <c r="P23" s="19"/>
    </row>
    <row r="24" spans="1:16" x14ac:dyDescent="0.2">
      <c r="A24" s="29" t="s">
        <v>38</v>
      </c>
      <c r="B24" s="19"/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1">
        <f t="shared" si="9"/>
        <v>0</v>
      </c>
      <c r="P24" s="19"/>
    </row>
    <row r="25" spans="1:16" x14ac:dyDescent="0.2">
      <c r="A25" s="29" t="s">
        <v>6</v>
      </c>
      <c r="B25" s="19"/>
      <c r="C25" s="20">
        <v>5</v>
      </c>
      <c r="D25" s="20">
        <v>5</v>
      </c>
      <c r="E25" s="20">
        <v>5</v>
      </c>
      <c r="F25" s="20">
        <v>5</v>
      </c>
      <c r="G25" s="20">
        <v>5</v>
      </c>
      <c r="H25" s="20">
        <v>5</v>
      </c>
      <c r="I25" s="20">
        <v>5</v>
      </c>
      <c r="J25" s="20">
        <v>5</v>
      </c>
      <c r="K25" s="20">
        <v>5</v>
      </c>
      <c r="L25" s="20">
        <v>5</v>
      </c>
      <c r="M25" s="20">
        <v>5</v>
      </c>
      <c r="N25" s="20">
        <v>5</v>
      </c>
      <c r="O25" s="21">
        <f t="shared" si="9"/>
        <v>60</v>
      </c>
      <c r="P25" s="19"/>
    </row>
    <row r="26" spans="1:16" x14ac:dyDescent="0.2">
      <c r="A26" s="29" t="s">
        <v>8</v>
      </c>
      <c r="B26" s="19"/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1">
        <f t="shared" si="9"/>
        <v>0</v>
      </c>
      <c r="P26" s="19"/>
    </row>
    <row r="27" spans="1:16" x14ac:dyDescent="0.2">
      <c r="A27" s="29" t="s">
        <v>9</v>
      </c>
      <c r="B27" s="19"/>
      <c r="C27" s="20">
        <v>150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1">
        <f t="shared" si="9"/>
        <v>150</v>
      </c>
      <c r="P27" s="19"/>
    </row>
    <row r="28" spans="1:16" x14ac:dyDescent="0.2">
      <c r="A28" s="29" t="s">
        <v>44</v>
      </c>
      <c r="B28" s="19"/>
      <c r="C28" s="20">
        <v>0</v>
      </c>
      <c r="D28" s="20">
        <v>0</v>
      </c>
      <c r="E28" s="20">
        <v>0</v>
      </c>
      <c r="F28" s="20">
        <v>0</v>
      </c>
      <c r="G28" s="20">
        <v>500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1">
        <f t="shared" si="9"/>
        <v>500</v>
      </c>
      <c r="P28" s="19"/>
    </row>
    <row r="29" spans="1:16" x14ac:dyDescent="0.2">
      <c r="A29" s="29" t="s">
        <v>7</v>
      </c>
      <c r="B29" s="19"/>
      <c r="C29" s="20">
        <v>500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1">
        <f t="shared" si="9"/>
        <v>500</v>
      </c>
      <c r="P29" s="19"/>
    </row>
    <row r="30" spans="1:16" x14ac:dyDescent="0.2">
      <c r="A30" s="30"/>
      <c r="B30" s="26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19"/>
    </row>
    <row r="31" spans="1:16" x14ac:dyDescent="0.2">
      <c r="A31" s="28" t="s">
        <v>31</v>
      </c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1"/>
      <c r="P31" s="19"/>
    </row>
    <row r="32" spans="1:16" x14ac:dyDescent="0.2">
      <c r="A32" s="29" t="s">
        <v>20</v>
      </c>
      <c r="B32" s="19"/>
      <c r="C32" s="20">
        <v>150</v>
      </c>
      <c r="D32" s="20">
        <v>150</v>
      </c>
      <c r="E32" s="20">
        <v>150</v>
      </c>
      <c r="F32" s="20">
        <v>150</v>
      </c>
      <c r="G32" s="20">
        <v>150</v>
      </c>
      <c r="H32" s="20">
        <v>150</v>
      </c>
      <c r="I32" s="20">
        <v>150</v>
      </c>
      <c r="J32" s="20">
        <v>150</v>
      </c>
      <c r="K32" s="20">
        <v>150</v>
      </c>
      <c r="L32" s="20">
        <v>150</v>
      </c>
      <c r="M32" s="20">
        <v>150</v>
      </c>
      <c r="N32" s="20">
        <v>150</v>
      </c>
      <c r="O32" s="21">
        <f>SUM(C32:N32)</f>
        <v>1800</v>
      </c>
      <c r="P32" s="19"/>
    </row>
    <row r="33" spans="1:16" x14ac:dyDescent="0.2">
      <c r="A33" s="30"/>
      <c r="B33" s="2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19"/>
    </row>
    <row r="34" spans="1:16" x14ac:dyDescent="0.2">
      <c r="A34" s="32" t="s">
        <v>1</v>
      </c>
      <c r="B34" s="19"/>
      <c r="C34" s="21">
        <f t="shared" ref="C34:N34" si="10">SUM(C12:C32)</f>
        <v>1651.825</v>
      </c>
      <c r="D34" s="21">
        <f t="shared" si="10"/>
        <v>825.57500000000005</v>
      </c>
      <c r="E34" s="21">
        <f t="shared" si="10"/>
        <v>899.32500000000005</v>
      </c>
      <c r="F34" s="21">
        <f t="shared" si="10"/>
        <v>973.07500000000005</v>
      </c>
      <c r="G34" s="21">
        <f t="shared" si="10"/>
        <v>1546.825</v>
      </c>
      <c r="H34" s="21">
        <f t="shared" si="10"/>
        <v>1194.325</v>
      </c>
      <c r="I34" s="21">
        <f t="shared" si="10"/>
        <v>1341.825</v>
      </c>
      <c r="J34" s="21">
        <f t="shared" si="10"/>
        <v>1489.325</v>
      </c>
      <c r="K34" s="21">
        <f t="shared" si="10"/>
        <v>1636.825</v>
      </c>
      <c r="L34" s="21">
        <f t="shared" si="10"/>
        <v>3021.8249999999998</v>
      </c>
      <c r="M34" s="21">
        <f t="shared" si="10"/>
        <v>3319.3249999999998</v>
      </c>
      <c r="N34" s="21">
        <f t="shared" si="10"/>
        <v>3616.8249999999998</v>
      </c>
      <c r="O34" s="21">
        <f>SUM(C34:N34)</f>
        <v>21516.9</v>
      </c>
      <c r="P34" s="19"/>
    </row>
    <row r="35" spans="1:16" x14ac:dyDescent="0.2">
      <c r="A35" s="33"/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1"/>
      <c r="P35" s="19"/>
    </row>
    <row r="36" spans="1:16" x14ac:dyDescent="0.2">
      <c r="A36" s="32" t="s">
        <v>2</v>
      </c>
      <c r="B36" s="28"/>
      <c r="C36" s="21">
        <f t="shared" ref="C36:N36" si="11">C8-C34</f>
        <v>-401.82500000000005</v>
      </c>
      <c r="D36" s="21">
        <f t="shared" si="11"/>
        <v>924.42499999999995</v>
      </c>
      <c r="E36" s="21">
        <f t="shared" si="11"/>
        <v>1350.675</v>
      </c>
      <c r="F36" s="21">
        <f t="shared" si="11"/>
        <v>1776.925</v>
      </c>
      <c r="G36" s="21">
        <f t="shared" si="11"/>
        <v>1706.175</v>
      </c>
      <c r="H36" s="21">
        <f t="shared" si="11"/>
        <v>3058.7650000000003</v>
      </c>
      <c r="I36" s="21">
        <f t="shared" si="11"/>
        <v>3911.3577000000005</v>
      </c>
      <c r="J36" s="21">
        <f t="shared" si="11"/>
        <v>4763.9531809999999</v>
      </c>
      <c r="K36" s="21">
        <f t="shared" si="11"/>
        <v>5616.5515264300002</v>
      </c>
      <c r="L36" s="21">
        <f t="shared" si="11"/>
        <v>5231.6528222228999</v>
      </c>
      <c r="M36" s="21">
        <f t="shared" si="11"/>
        <v>5934.2571568895864</v>
      </c>
      <c r="N36" s="21">
        <f t="shared" si="11"/>
        <v>6636.8646215962754</v>
      </c>
      <c r="O36" s="21">
        <f>SUM(C36:N36)</f>
        <v>40509.777008138757</v>
      </c>
      <c r="P36" s="19"/>
    </row>
    <row r="37" spans="1:16" x14ac:dyDescent="0.2">
      <c r="A37" s="28"/>
      <c r="B37" s="34" t="s">
        <v>13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19"/>
    </row>
    <row r="38" spans="1:16" x14ac:dyDescent="0.2">
      <c r="A38" s="35" t="s">
        <v>10</v>
      </c>
      <c r="B38" s="22">
        <v>0.35</v>
      </c>
      <c r="C38" s="36">
        <f t="shared" ref="C38:N38" si="12">C36*$B38</f>
        <v>-140.63875000000002</v>
      </c>
      <c r="D38" s="36">
        <f t="shared" si="12"/>
        <v>323.54874999999998</v>
      </c>
      <c r="E38" s="36">
        <f t="shared" si="12"/>
        <v>472.73624999999993</v>
      </c>
      <c r="F38" s="36">
        <f t="shared" si="12"/>
        <v>621.92374999999993</v>
      </c>
      <c r="G38" s="36">
        <f t="shared" si="12"/>
        <v>597.16125</v>
      </c>
      <c r="H38" s="36">
        <f t="shared" si="12"/>
        <v>1070.5677500000002</v>
      </c>
      <c r="I38" s="36">
        <f t="shared" si="12"/>
        <v>1368.975195</v>
      </c>
      <c r="J38" s="36">
        <f t="shared" si="12"/>
        <v>1667.3836133499999</v>
      </c>
      <c r="K38" s="36">
        <f t="shared" si="12"/>
        <v>1965.7930342504999</v>
      </c>
      <c r="L38" s="36">
        <f t="shared" si="12"/>
        <v>1831.0784877780147</v>
      </c>
      <c r="M38" s="36">
        <f t="shared" si="12"/>
        <v>2076.9900049113553</v>
      </c>
      <c r="N38" s="36">
        <f t="shared" si="12"/>
        <v>2322.9026175586964</v>
      </c>
      <c r="O38" s="31">
        <f>SUM(C38:N38)</f>
        <v>14178.421952848566</v>
      </c>
      <c r="P38" s="19"/>
    </row>
    <row r="39" spans="1:16" x14ac:dyDescent="0.2">
      <c r="A39" s="35" t="s">
        <v>11</v>
      </c>
      <c r="B39" s="22">
        <v>6.25E-2</v>
      </c>
      <c r="C39" s="36">
        <f t="shared" ref="C39:N39" si="13">C36*$B39</f>
        <v>-25.114062500000003</v>
      </c>
      <c r="D39" s="36">
        <f t="shared" si="13"/>
        <v>57.776562499999997</v>
      </c>
      <c r="E39" s="36">
        <f t="shared" si="13"/>
        <v>84.417187499999997</v>
      </c>
      <c r="F39" s="36">
        <f t="shared" si="13"/>
        <v>111.0578125</v>
      </c>
      <c r="G39" s="36">
        <f t="shared" si="13"/>
        <v>106.6359375</v>
      </c>
      <c r="H39" s="36">
        <f t="shared" si="13"/>
        <v>191.17281250000002</v>
      </c>
      <c r="I39" s="36">
        <f t="shared" si="13"/>
        <v>244.45985625000003</v>
      </c>
      <c r="J39" s="36">
        <f t="shared" si="13"/>
        <v>297.74707381249999</v>
      </c>
      <c r="K39" s="36">
        <f t="shared" si="13"/>
        <v>351.03447040187501</v>
      </c>
      <c r="L39" s="36">
        <f t="shared" si="13"/>
        <v>326.97830138893124</v>
      </c>
      <c r="M39" s="36">
        <f t="shared" si="13"/>
        <v>370.89107230559915</v>
      </c>
      <c r="N39" s="36">
        <f t="shared" si="13"/>
        <v>414.80403884976721</v>
      </c>
      <c r="O39" s="31">
        <f>SUM(C39:N39)</f>
        <v>2531.8610630086723</v>
      </c>
      <c r="P39" s="19"/>
    </row>
    <row r="40" spans="1:16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8"/>
      <c r="P40" s="19"/>
    </row>
    <row r="41" spans="1:16" x14ac:dyDescent="0.2">
      <c r="A41" s="37" t="s">
        <v>12</v>
      </c>
      <c r="B41" s="19"/>
      <c r="C41" s="31">
        <f>C36-C38-C39</f>
        <v>-236.07218750000004</v>
      </c>
      <c r="D41" s="31">
        <f t="shared" ref="D41:N41" si="14">D36-D38-D39</f>
        <v>543.09968750000007</v>
      </c>
      <c r="E41" s="31">
        <f t="shared" si="14"/>
        <v>793.52156250000007</v>
      </c>
      <c r="F41" s="31">
        <f t="shared" si="14"/>
        <v>1043.9434375000001</v>
      </c>
      <c r="G41" s="31">
        <f t="shared" si="14"/>
        <v>1002.3778125000001</v>
      </c>
      <c r="H41" s="31">
        <f t="shared" si="14"/>
        <v>1797.0244375000002</v>
      </c>
      <c r="I41" s="31">
        <f t="shared" si="14"/>
        <v>2297.9226487500005</v>
      </c>
      <c r="J41" s="31">
        <f t="shared" si="14"/>
        <v>2798.8224938375001</v>
      </c>
      <c r="K41" s="31">
        <f t="shared" si="14"/>
        <v>3299.7240217776257</v>
      </c>
      <c r="L41" s="31">
        <f t="shared" si="14"/>
        <v>3073.5960330559537</v>
      </c>
      <c r="M41" s="31">
        <f t="shared" si="14"/>
        <v>3486.3760796726319</v>
      </c>
      <c r="N41" s="31">
        <f t="shared" si="14"/>
        <v>3899.1579651878124</v>
      </c>
      <c r="O41" s="31">
        <f>SUM(C41:N41)</f>
        <v>23799.493992281525</v>
      </c>
      <c r="P41" s="19"/>
    </row>
    <row r="42" spans="1:16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x14ac:dyDescent="0.2">
      <c r="A43" s="16" t="s">
        <v>46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sheetProtection sheet="1" objects="1" scenarios="1"/>
  <mergeCells count="1">
    <mergeCell ref="C3:N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D7E9B-55E4-B44A-9E75-8EB4016D9B28}">
  <dimension ref="A1:AC58"/>
  <sheetViews>
    <sheetView tabSelected="1" zoomScale="130" zoomScaleNormal="130" workbookViewId="0">
      <selection activeCell="A9" sqref="A9"/>
    </sheetView>
  </sheetViews>
  <sheetFormatPr baseColWidth="10" defaultRowHeight="16" x14ac:dyDescent="0.2"/>
  <cols>
    <col min="1" max="1" width="32.5" customWidth="1"/>
    <col min="2" max="2" width="8.1640625" customWidth="1"/>
    <col min="14" max="14" width="11.6640625" bestFit="1" customWidth="1"/>
    <col min="15" max="15" width="16.33203125" customWidth="1"/>
    <col min="16" max="16" width="4.5" customWidth="1"/>
    <col min="17" max="28" width="11.6640625" bestFit="1" customWidth="1"/>
    <col min="29" max="29" width="16.33203125" customWidth="1"/>
  </cols>
  <sheetData>
    <row r="1" spans="1:29" ht="32" customHeight="1" x14ac:dyDescent="0.2">
      <c r="A1" s="48" t="s">
        <v>45</v>
      </c>
      <c r="B1" s="47"/>
      <c r="C1" s="47"/>
      <c r="D1" s="47"/>
      <c r="E1" s="47"/>
      <c r="F1" s="47"/>
      <c r="G1" s="47"/>
    </row>
    <row r="2" spans="1:29" x14ac:dyDescent="0.2">
      <c r="A2" s="9"/>
      <c r="F2" s="6"/>
      <c r="T2" s="6"/>
    </row>
    <row r="3" spans="1:29" x14ac:dyDescent="0.2">
      <c r="A3" s="12" t="s">
        <v>3</v>
      </c>
      <c r="B3" s="43">
        <v>46023</v>
      </c>
      <c r="F3" s="7"/>
      <c r="T3" s="7"/>
    </row>
    <row r="6" spans="1:29" ht="24" x14ac:dyDescent="0.3">
      <c r="C6" s="38" t="s">
        <v>15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Q6" s="38" t="s">
        <v>16</v>
      </c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8" spans="1:29" ht="19" x14ac:dyDescent="0.25">
      <c r="A8" s="23" t="s">
        <v>27</v>
      </c>
      <c r="C8" s="14">
        <f>B3</f>
        <v>46023</v>
      </c>
      <c r="D8" s="14">
        <f>DATE(YEAR(C8),MONTH(C8)+1,1)</f>
        <v>46054</v>
      </c>
      <c r="E8" s="14">
        <f t="shared" ref="E8:N8" si="0">DATE(YEAR(D8),MONTH(D8)+1,1)</f>
        <v>46082</v>
      </c>
      <c r="F8" s="14">
        <f t="shared" si="0"/>
        <v>46113</v>
      </c>
      <c r="G8" s="14">
        <f t="shared" si="0"/>
        <v>46143</v>
      </c>
      <c r="H8" s="14">
        <f t="shared" si="0"/>
        <v>46174</v>
      </c>
      <c r="I8" s="14">
        <f t="shared" si="0"/>
        <v>46204</v>
      </c>
      <c r="J8" s="14">
        <f t="shared" si="0"/>
        <v>46235</v>
      </c>
      <c r="K8" s="14">
        <f t="shared" si="0"/>
        <v>46266</v>
      </c>
      <c r="L8" s="14">
        <f t="shared" si="0"/>
        <v>46296</v>
      </c>
      <c r="M8" s="14">
        <f t="shared" si="0"/>
        <v>46327</v>
      </c>
      <c r="N8" s="14">
        <f t="shared" si="0"/>
        <v>46357</v>
      </c>
      <c r="O8" s="14" t="s">
        <v>14</v>
      </c>
      <c r="Q8" s="14">
        <f>DATE(YEAR(N8),MONTH(N8)+1,1)</f>
        <v>46388</v>
      </c>
      <c r="R8" s="14">
        <f>DATE(YEAR(Q8),MONTH(Q8)+1,1)</f>
        <v>46419</v>
      </c>
      <c r="S8" s="14">
        <f t="shared" ref="S8:AB8" si="1">DATE(YEAR(R8),MONTH(R8)+1,1)</f>
        <v>46447</v>
      </c>
      <c r="T8" s="14">
        <f t="shared" si="1"/>
        <v>46478</v>
      </c>
      <c r="U8" s="14">
        <f t="shared" si="1"/>
        <v>46508</v>
      </c>
      <c r="V8" s="14">
        <f t="shared" si="1"/>
        <v>46539</v>
      </c>
      <c r="W8" s="14">
        <f t="shared" si="1"/>
        <v>46569</v>
      </c>
      <c r="X8" s="14">
        <f t="shared" si="1"/>
        <v>46600</v>
      </c>
      <c r="Y8" s="14">
        <f t="shared" si="1"/>
        <v>46631</v>
      </c>
      <c r="Z8" s="14">
        <f t="shared" si="1"/>
        <v>46661</v>
      </c>
      <c r="AA8" s="14">
        <f t="shared" si="1"/>
        <v>46692</v>
      </c>
      <c r="AB8" s="14">
        <f t="shared" si="1"/>
        <v>46722</v>
      </c>
      <c r="AC8" s="14" t="s">
        <v>14</v>
      </c>
    </row>
    <row r="9" spans="1:29" x14ac:dyDescent="0.2">
      <c r="A9" s="16" t="s">
        <v>28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8">
        <f>SUM(C9:N9)</f>
        <v>0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8">
        <f>SUM(Q9:AB9)</f>
        <v>0</v>
      </c>
    </row>
    <row r="10" spans="1:29" x14ac:dyDescent="0.2">
      <c r="A10" s="16" t="s">
        <v>29</v>
      </c>
      <c r="C10" s="41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8">
        <f>SUM(C10:N10)</f>
        <v>0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8">
        <f>SUM(Q10:AB10)</f>
        <v>0</v>
      </c>
    </row>
    <row r="11" spans="1:29" x14ac:dyDescent="0.2">
      <c r="A11" s="9" t="s">
        <v>33</v>
      </c>
      <c r="C11" s="4">
        <f>SUM(C9:C10)</f>
        <v>0</v>
      </c>
      <c r="D11" s="4">
        <f t="shared" ref="D11:N11" si="2">SUM(D9:D10)</f>
        <v>0</v>
      </c>
      <c r="E11" s="4">
        <f t="shared" si="2"/>
        <v>0</v>
      </c>
      <c r="F11" s="4">
        <f t="shared" si="2"/>
        <v>0</v>
      </c>
      <c r="G11" s="4">
        <f t="shared" si="2"/>
        <v>0</v>
      </c>
      <c r="H11" s="4">
        <f t="shared" si="2"/>
        <v>0</v>
      </c>
      <c r="I11" s="4">
        <f t="shared" si="2"/>
        <v>0</v>
      </c>
      <c r="J11" s="4">
        <f t="shared" si="2"/>
        <v>0</v>
      </c>
      <c r="K11" s="4">
        <f t="shared" si="2"/>
        <v>0</v>
      </c>
      <c r="L11" s="4">
        <f t="shared" si="2"/>
        <v>0</v>
      </c>
      <c r="M11" s="4">
        <f t="shared" si="2"/>
        <v>0</v>
      </c>
      <c r="N11" s="4">
        <f t="shared" si="2"/>
        <v>0</v>
      </c>
      <c r="O11" s="8">
        <f>SUM(C11:N11)</f>
        <v>0</v>
      </c>
      <c r="Q11" s="4">
        <f t="shared" ref="Q11" si="3">SUM(Q9:Q10)</f>
        <v>0</v>
      </c>
      <c r="R11" s="4">
        <f t="shared" ref="R11" si="4">SUM(R9:R10)</f>
        <v>0</v>
      </c>
      <c r="S11" s="4">
        <f t="shared" ref="S11" si="5">SUM(S9:S10)</f>
        <v>0</v>
      </c>
      <c r="T11" s="4">
        <f t="shared" ref="T11" si="6">SUM(T9:T10)</f>
        <v>0</v>
      </c>
      <c r="U11" s="4">
        <f t="shared" ref="U11" si="7">SUM(U9:U10)</f>
        <v>0</v>
      </c>
      <c r="V11" s="4">
        <f t="shared" ref="V11" si="8">SUM(V9:V10)</f>
        <v>0</v>
      </c>
      <c r="W11" s="4">
        <f t="shared" ref="W11" si="9">SUM(W9:W10)</f>
        <v>0</v>
      </c>
      <c r="X11" s="4">
        <f t="shared" ref="X11" si="10">SUM(X9:X10)</f>
        <v>0</v>
      </c>
      <c r="Y11" s="4">
        <f t="shared" ref="Y11" si="11">SUM(Y9:Y10)</f>
        <v>0</v>
      </c>
      <c r="Z11" s="4">
        <f t="shared" ref="Z11" si="12">SUM(Z9:Z10)</f>
        <v>0</v>
      </c>
      <c r="AA11" s="4">
        <f t="shared" ref="AA11" si="13">SUM(AA9:AA10)</f>
        <v>0</v>
      </c>
      <c r="AB11" s="4">
        <f t="shared" ref="AB11" si="14">SUM(AB9:AB10)</f>
        <v>0</v>
      </c>
      <c r="AC11" s="8">
        <f>SUM(Q11:AB11)</f>
        <v>0</v>
      </c>
    </row>
    <row r="12" spans="1:29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19" x14ac:dyDescent="0.25">
      <c r="A13" s="23" t="s">
        <v>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8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8"/>
    </row>
    <row r="14" spans="1:29" x14ac:dyDescent="0.2">
      <c r="A14" s="9" t="s">
        <v>32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8"/>
    </row>
    <row r="15" spans="1:29" x14ac:dyDescent="0.2">
      <c r="A15" s="5" t="s">
        <v>17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8">
        <f t="shared" ref="O15:O22" si="15">SUM(C15:N15)</f>
        <v>0</v>
      </c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8">
        <f t="shared" ref="AC15:AC22" si="16">SUM(Q15:AB15)</f>
        <v>0</v>
      </c>
    </row>
    <row r="16" spans="1:29" x14ac:dyDescent="0.2">
      <c r="A16" s="5" t="s">
        <v>18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8">
        <f t="shared" si="15"/>
        <v>0</v>
      </c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8">
        <f t="shared" si="16"/>
        <v>0</v>
      </c>
    </row>
    <row r="17" spans="1:29" x14ac:dyDescent="0.2">
      <c r="A17" s="5" t="s">
        <v>19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8">
        <f t="shared" si="15"/>
        <v>0</v>
      </c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8">
        <f t="shared" si="16"/>
        <v>0</v>
      </c>
    </row>
    <row r="18" spans="1:29" x14ac:dyDescent="0.2">
      <c r="A18" s="5" t="s">
        <v>22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8">
        <f>SUM(C18:N18)</f>
        <v>0</v>
      </c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8">
        <f>SUM(Q18:AB18)</f>
        <v>0</v>
      </c>
    </row>
    <row r="19" spans="1:29" x14ac:dyDescent="0.2">
      <c r="A19" s="42" t="s">
        <v>34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8">
        <f t="shared" ref="O19:O20" si="17">SUM(C19:N19)</f>
        <v>0</v>
      </c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8">
        <f t="shared" ref="AC19:AC20" si="18">SUM(Q19:AB19)</f>
        <v>0</v>
      </c>
    </row>
    <row r="20" spans="1:29" x14ac:dyDescent="0.2">
      <c r="A20" s="42" t="s">
        <v>35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8">
        <f t="shared" si="17"/>
        <v>0</v>
      </c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8">
        <f t="shared" si="18"/>
        <v>0</v>
      </c>
    </row>
    <row r="21" spans="1:29" x14ac:dyDescent="0.2">
      <c r="A21" s="42" t="s">
        <v>39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8">
        <f t="shared" si="15"/>
        <v>0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8">
        <f t="shared" si="16"/>
        <v>0</v>
      </c>
    </row>
    <row r="22" spans="1:29" x14ac:dyDescent="0.2">
      <c r="A22" s="42" t="s">
        <v>40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8">
        <f t="shared" si="15"/>
        <v>0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8">
        <f t="shared" si="16"/>
        <v>0</v>
      </c>
    </row>
    <row r="23" spans="1:29" ht="9" customHeight="1" x14ac:dyDescent="0.2">
      <c r="A23" s="15"/>
      <c r="B23" s="16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1:29" x14ac:dyDescent="0.2">
      <c r="A24" s="9" t="s">
        <v>26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8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8"/>
    </row>
    <row r="25" spans="1:29" x14ac:dyDescent="0.2">
      <c r="A25" s="5" t="s">
        <v>24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8">
        <f>SUM(C25:N25)</f>
        <v>0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8">
        <f>SUM(Q25:AB25)</f>
        <v>0</v>
      </c>
    </row>
    <row r="26" spans="1:29" x14ac:dyDescent="0.2">
      <c r="A26" s="5" t="s">
        <v>23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8">
        <f>SUM(C26:N26)</f>
        <v>0</v>
      </c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8">
        <f>SUM(Q26:AB26)</f>
        <v>0</v>
      </c>
    </row>
    <row r="27" spans="1:29" x14ac:dyDescent="0.2">
      <c r="A27" s="5" t="s">
        <v>21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8">
        <f>SUM(C27:N27)</f>
        <v>0</v>
      </c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8">
        <f>SUM(Q27:AB27)</f>
        <v>0</v>
      </c>
    </row>
    <row r="28" spans="1:29" x14ac:dyDescent="0.2">
      <c r="A28" s="5" t="s">
        <v>25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8">
        <f>SUM(C28:N28)</f>
        <v>0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8">
        <f>SUM(Q28:AB28)</f>
        <v>0</v>
      </c>
    </row>
    <row r="29" spans="1:29" x14ac:dyDescent="0.2">
      <c r="A29" s="5" t="s">
        <v>4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8">
        <f>SUM(C29:N29)</f>
        <v>0</v>
      </c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8">
        <f>SUM(Q29:AB29)</f>
        <v>0</v>
      </c>
    </row>
    <row r="30" spans="1:29" x14ac:dyDescent="0.2">
      <c r="A30" s="5" t="s">
        <v>5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8">
        <f t="shared" ref="O30:O40" si="19">SUM(C30:N30)</f>
        <v>0</v>
      </c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8">
        <f t="shared" ref="AC30:AC40" si="20">SUM(Q30:AB30)</f>
        <v>0</v>
      </c>
    </row>
    <row r="31" spans="1:29" x14ac:dyDescent="0.2">
      <c r="A31" s="5" t="s">
        <v>38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8">
        <f t="shared" si="19"/>
        <v>0</v>
      </c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8">
        <f t="shared" si="20"/>
        <v>0</v>
      </c>
    </row>
    <row r="32" spans="1:29" x14ac:dyDescent="0.2">
      <c r="A32" s="5" t="s">
        <v>6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8">
        <f t="shared" si="19"/>
        <v>0</v>
      </c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8">
        <f t="shared" si="20"/>
        <v>0</v>
      </c>
    </row>
    <row r="33" spans="1:29" x14ac:dyDescent="0.2">
      <c r="A33" s="5" t="s">
        <v>8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8">
        <f t="shared" si="19"/>
        <v>0</v>
      </c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8">
        <f t="shared" si="20"/>
        <v>0</v>
      </c>
    </row>
    <row r="34" spans="1:29" x14ac:dyDescent="0.2">
      <c r="A34" s="5" t="s">
        <v>9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8">
        <f t="shared" si="19"/>
        <v>0</v>
      </c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8">
        <f t="shared" si="20"/>
        <v>0</v>
      </c>
    </row>
    <row r="35" spans="1:29" x14ac:dyDescent="0.2">
      <c r="A35" s="5" t="s">
        <v>43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8">
        <f t="shared" si="19"/>
        <v>0</v>
      </c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8">
        <f t="shared" si="20"/>
        <v>0</v>
      </c>
    </row>
    <row r="36" spans="1:29" x14ac:dyDescent="0.2">
      <c r="A36" s="5" t="s">
        <v>7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8">
        <f t="shared" si="19"/>
        <v>0</v>
      </c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8">
        <f t="shared" si="20"/>
        <v>0</v>
      </c>
    </row>
    <row r="37" spans="1:29" x14ac:dyDescent="0.2">
      <c r="A37" s="42" t="s">
        <v>36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8">
        <f t="shared" ref="O37:O38" si="21">SUM(C37:N37)</f>
        <v>0</v>
      </c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8">
        <f t="shared" ref="AC37:AC38" si="22">SUM(Q37:AB37)</f>
        <v>0</v>
      </c>
    </row>
    <row r="38" spans="1:29" x14ac:dyDescent="0.2">
      <c r="A38" s="42" t="s">
        <v>37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8">
        <f t="shared" si="21"/>
        <v>0</v>
      </c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8">
        <f t="shared" si="22"/>
        <v>0</v>
      </c>
    </row>
    <row r="39" spans="1:29" x14ac:dyDescent="0.2">
      <c r="A39" s="42" t="s">
        <v>41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8">
        <f t="shared" si="19"/>
        <v>0</v>
      </c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8">
        <f t="shared" si="20"/>
        <v>0</v>
      </c>
    </row>
    <row r="40" spans="1:29" x14ac:dyDescent="0.2">
      <c r="A40" s="42" t="s">
        <v>42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8">
        <f t="shared" si="19"/>
        <v>0</v>
      </c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8">
        <f t="shared" si="20"/>
        <v>0</v>
      </c>
    </row>
    <row r="41" spans="1:29" ht="9" customHeight="1" x14ac:dyDescent="0.2">
      <c r="A41" s="15"/>
      <c r="B41" s="16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29" x14ac:dyDescent="0.2">
      <c r="A42" s="9" t="s">
        <v>31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8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8"/>
    </row>
    <row r="43" spans="1:29" x14ac:dyDescent="0.2">
      <c r="A43" s="5" t="s">
        <v>20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8">
        <f>SUM(C43:N43)</f>
        <v>0</v>
      </c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8">
        <f>SUM(Q43:AB43)</f>
        <v>0</v>
      </c>
    </row>
    <row r="44" spans="1:29" ht="9" customHeight="1" x14ac:dyDescent="0.2">
      <c r="A44" s="15"/>
      <c r="B44" s="16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x14ac:dyDescent="0.2">
      <c r="A45" s="17" t="s">
        <v>1</v>
      </c>
      <c r="C45" s="3">
        <f>SUM(C15:C43)</f>
        <v>0</v>
      </c>
      <c r="D45" s="3">
        <f t="shared" ref="D45:N45" si="23">SUM(D15:D43)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3">
        <f t="shared" si="23"/>
        <v>0</v>
      </c>
      <c r="K45" s="3">
        <f t="shared" si="23"/>
        <v>0</v>
      </c>
      <c r="L45" s="3">
        <f t="shared" si="23"/>
        <v>0</v>
      </c>
      <c r="M45" s="3">
        <f t="shared" si="23"/>
        <v>0</v>
      </c>
      <c r="N45" s="3">
        <f t="shared" si="23"/>
        <v>0</v>
      </c>
      <c r="O45" s="3">
        <f>SUM(C45:N45)</f>
        <v>0</v>
      </c>
      <c r="Q45" s="3">
        <f t="shared" ref="Q45:AB45" si="24">SUM(Q15:Q43)</f>
        <v>0</v>
      </c>
      <c r="R45" s="3">
        <f t="shared" si="24"/>
        <v>0</v>
      </c>
      <c r="S45" s="3">
        <f t="shared" si="24"/>
        <v>0</v>
      </c>
      <c r="T45" s="3">
        <f t="shared" si="24"/>
        <v>0</v>
      </c>
      <c r="U45" s="3">
        <f t="shared" si="24"/>
        <v>0</v>
      </c>
      <c r="V45" s="3">
        <f t="shared" si="24"/>
        <v>0</v>
      </c>
      <c r="W45" s="3">
        <f t="shared" si="24"/>
        <v>0</v>
      </c>
      <c r="X45" s="3">
        <f t="shared" si="24"/>
        <v>0</v>
      </c>
      <c r="Y45" s="3">
        <f t="shared" si="24"/>
        <v>0</v>
      </c>
      <c r="Z45" s="3">
        <f t="shared" si="24"/>
        <v>0</v>
      </c>
      <c r="AA45" s="3">
        <f t="shared" si="24"/>
        <v>0</v>
      </c>
      <c r="AB45" s="3">
        <f t="shared" si="24"/>
        <v>0</v>
      </c>
      <c r="AC45" s="3">
        <f>SUM(Q45:AB45)</f>
        <v>0</v>
      </c>
    </row>
    <row r="46" spans="1:29" x14ac:dyDescent="0.2">
      <c r="A46" s="1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8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8"/>
    </row>
    <row r="47" spans="1:29" x14ac:dyDescent="0.2">
      <c r="A47" s="17" t="s">
        <v>2</v>
      </c>
      <c r="B47" s="9"/>
      <c r="C47" s="8">
        <f>C11-C45</f>
        <v>0</v>
      </c>
      <c r="D47" s="8">
        <f t="shared" ref="D47:N47" si="25">D11-D45</f>
        <v>0</v>
      </c>
      <c r="E47" s="8">
        <f t="shared" si="25"/>
        <v>0</v>
      </c>
      <c r="F47" s="8">
        <f t="shared" si="25"/>
        <v>0</v>
      </c>
      <c r="G47" s="8">
        <f t="shared" si="25"/>
        <v>0</v>
      </c>
      <c r="H47" s="8">
        <f t="shared" si="25"/>
        <v>0</v>
      </c>
      <c r="I47" s="8">
        <f t="shared" si="25"/>
        <v>0</v>
      </c>
      <c r="J47" s="8">
        <f t="shared" si="25"/>
        <v>0</v>
      </c>
      <c r="K47" s="8">
        <f t="shared" si="25"/>
        <v>0</v>
      </c>
      <c r="L47" s="8">
        <f t="shared" si="25"/>
        <v>0</v>
      </c>
      <c r="M47" s="8">
        <f t="shared" si="25"/>
        <v>0</v>
      </c>
      <c r="N47" s="8">
        <f t="shared" si="25"/>
        <v>0</v>
      </c>
      <c r="O47" s="8">
        <f>SUM(C47:N47)</f>
        <v>0</v>
      </c>
      <c r="Q47" s="8">
        <f t="shared" ref="Q47:AB47" si="26">Q11-Q45</f>
        <v>0</v>
      </c>
      <c r="R47" s="8">
        <f t="shared" si="26"/>
        <v>0</v>
      </c>
      <c r="S47" s="8">
        <f t="shared" si="26"/>
        <v>0</v>
      </c>
      <c r="T47" s="8">
        <f t="shared" si="26"/>
        <v>0</v>
      </c>
      <c r="U47" s="8">
        <f t="shared" si="26"/>
        <v>0</v>
      </c>
      <c r="V47" s="8">
        <f t="shared" si="26"/>
        <v>0</v>
      </c>
      <c r="W47" s="8">
        <f t="shared" si="26"/>
        <v>0</v>
      </c>
      <c r="X47" s="8">
        <f t="shared" si="26"/>
        <v>0</v>
      </c>
      <c r="Y47" s="8">
        <f t="shared" si="26"/>
        <v>0</v>
      </c>
      <c r="Z47" s="8">
        <f t="shared" si="26"/>
        <v>0</v>
      </c>
      <c r="AA47" s="8">
        <f t="shared" si="26"/>
        <v>0</v>
      </c>
      <c r="AB47" s="8">
        <f t="shared" si="26"/>
        <v>0</v>
      </c>
      <c r="AC47" s="8">
        <f>SUM(Q47:AB47)</f>
        <v>0</v>
      </c>
    </row>
    <row r="48" spans="1:29" x14ac:dyDescent="0.2">
      <c r="A48" s="9"/>
      <c r="B48" s="13" t="s">
        <v>13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x14ac:dyDescent="0.2">
      <c r="A49" s="1" t="s">
        <v>10</v>
      </c>
      <c r="B49" s="44"/>
      <c r="C49" s="10">
        <f t="shared" ref="C49:N49" si="27">C47*$B49</f>
        <v>0</v>
      </c>
      <c r="D49" s="10">
        <f t="shared" si="27"/>
        <v>0</v>
      </c>
      <c r="E49" s="10">
        <f t="shared" si="27"/>
        <v>0</v>
      </c>
      <c r="F49" s="10">
        <f t="shared" si="27"/>
        <v>0</v>
      </c>
      <c r="G49" s="10">
        <f t="shared" si="27"/>
        <v>0</v>
      </c>
      <c r="H49" s="10">
        <f t="shared" si="27"/>
        <v>0</v>
      </c>
      <c r="I49" s="10">
        <f t="shared" si="27"/>
        <v>0</v>
      </c>
      <c r="J49" s="10">
        <f t="shared" si="27"/>
        <v>0</v>
      </c>
      <c r="K49" s="10">
        <f t="shared" si="27"/>
        <v>0</v>
      </c>
      <c r="L49" s="10">
        <f t="shared" si="27"/>
        <v>0</v>
      </c>
      <c r="M49" s="10">
        <f t="shared" si="27"/>
        <v>0</v>
      </c>
      <c r="N49" s="10">
        <f t="shared" si="27"/>
        <v>0</v>
      </c>
      <c r="O49" s="11">
        <f>SUM(C49:N49)</f>
        <v>0</v>
      </c>
      <c r="Q49" s="10">
        <f t="shared" ref="Q49:AB49" si="28">Q47*$B49</f>
        <v>0</v>
      </c>
      <c r="R49" s="10">
        <f t="shared" si="28"/>
        <v>0</v>
      </c>
      <c r="S49" s="10">
        <f t="shared" si="28"/>
        <v>0</v>
      </c>
      <c r="T49" s="10">
        <f t="shared" si="28"/>
        <v>0</v>
      </c>
      <c r="U49" s="10">
        <f t="shared" si="28"/>
        <v>0</v>
      </c>
      <c r="V49" s="10">
        <f t="shared" si="28"/>
        <v>0</v>
      </c>
      <c r="W49" s="10">
        <f t="shared" si="28"/>
        <v>0</v>
      </c>
      <c r="X49" s="10">
        <f t="shared" si="28"/>
        <v>0</v>
      </c>
      <c r="Y49" s="10">
        <f t="shared" si="28"/>
        <v>0</v>
      </c>
      <c r="Z49" s="10">
        <f t="shared" si="28"/>
        <v>0</v>
      </c>
      <c r="AA49" s="10">
        <f t="shared" si="28"/>
        <v>0</v>
      </c>
      <c r="AB49" s="10">
        <f t="shared" si="28"/>
        <v>0</v>
      </c>
      <c r="AC49" s="11">
        <f>SUM(Q49:AB49)</f>
        <v>0</v>
      </c>
    </row>
    <row r="50" spans="1:29" x14ac:dyDescent="0.2">
      <c r="A50" s="1" t="s">
        <v>11</v>
      </c>
      <c r="B50" s="44"/>
      <c r="C50" s="10">
        <f t="shared" ref="C50:N50" si="29">C47*$B50</f>
        <v>0</v>
      </c>
      <c r="D50" s="10">
        <f t="shared" si="29"/>
        <v>0</v>
      </c>
      <c r="E50" s="10">
        <f t="shared" si="29"/>
        <v>0</v>
      </c>
      <c r="F50" s="10">
        <f t="shared" si="29"/>
        <v>0</v>
      </c>
      <c r="G50" s="10">
        <f t="shared" si="29"/>
        <v>0</v>
      </c>
      <c r="H50" s="10">
        <f t="shared" si="29"/>
        <v>0</v>
      </c>
      <c r="I50" s="10">
        <f t="shared" si="29"/>
        <v>0</v>
      </c>
      <c r="J50" s="10">
        <f t="shared" si="29"/>
        <v>0</v>
      </c>
      <c r="K50" s="10">
        <f t="shared" si="29"/>
        <v>0</v>
      </c>
      <c r="L50" s="10">
        <f t="shared" si="29"/>
        <v>0</v>
      </c>
      <c r="M50" s="10">
        <f t="shared" si="29"/>
        <v>0</v>
      </c>
      <c r="N50" s="10">
        <f t="shared" si="29"/>
        <v>0</v>
      </c>
      <c r="O50" s="11">
        <f>SUM(C50:N50)</f>
        <v>0</v>
      </c>
      <c r="Q50" s="10">
        <f t="shared" ref="Q50:AB50" si="30">Q47*$B50</f>
        <v>0</v>
      </c>
      <c r="R50" s="10">
        <f t="shared" si="30"/>
        <v>0</v>
      </c>
      <c r="S50" s="10">
        <f t="shared" si="30"/>
        <v>0</v>
      </c>
      <c r="T50" s="10">
        <f t="shared" si="30"/>
        <v>0</v>
      </c>
      <c r="U50" s="10">
        <f t="shared" si="30"/>
        <v>0</v>
      </c>
      <c r="V50" s="10">
        <f t="shared" si="30"/>
        <v>0</v>
      </c>
      <c r="W50" s="10">
        <f t="shared" si="30"/>
        <v>0</v>
      </c>
      <c r="X50" s="10">
        <f t="shared" si="30"/>
        <v>0</v>
      </c>
      <c r="Y50" s="10">
        <f t="shared" si="30"/>
        <v>0</v>
      </c>
      <c r="Z50" s="10">
        <f t="shared" si="30"/>
        <v>0</v>
      </c>
      <c r="AA50" s="10">
        <f t="shared" si="30"/>
        <v>0</v>
      </c>
      <c r="AB50" s="10">
        <f t="shared" si="30"/>
        <v>0</v>
      </c>
      <c r="AC50" s="11">
        <f>SUM(Q50:AB50)</f>
        <v>0</v>
      </c>
    </row>
    <row r="51" spans="1:29" x14ac:dyDescent="0.2">
      <c r="O51" s="9"/>
      <c r="AC51" s="9"/>
    </row>
    <row r="52" spans="1:29" x14ac:dyDescent="0.2">
      <c r="A52" s="12" t="s">
        <v>12</v>
      </c>
      <c r="C52" s="11">
        <f>C47-C49-C50</f>
        <v>0</v>
      </c>
      <c r="D52" s="11">
        <f t="shared" ref="D52:N52" si="31">D47-D49-D50</f>
        <v>0</v>
      </c>
      <c r="E52" s="11">
        <f t="shared" si="31"/>
        <v>0</v>
      </c>
      <c r="F52" s="11">
        <f t="shared" si="31"/>
        <v>0</v>
      </c>
      <c r="G52" s="11">
        <f t="shared" si="31"/>
        <v>0</v>
      </c>
      <c r="H52" s="11">
        <f t="shared" si="31"/>
        <v>0</v>
      </c>
      <c r="I52" s="11">
        <f t="shared" si="31"/>
        <v>0</v>
      </c>
      <c r="J52" s="11">
        <f t="shared" si="31"/>
        <v>0</v>
      </c>
      <c r="K52" s="11">
        <f t="shared" si="31"/>
        <v>0</v>
      </c>
      <c r="L52" s="11">
        <f t="shared" si="31"/>
        <v>0</v>
      </c>
      <c r="M52" s="11">
        <f t="shared" si="31"/>
        <v>0</v>
      </c>
      <c r="N52" s="11">
        <f t="shared" si="31"/>
        <v>0</v>
      </c>
      <c r="O52" s="11">
        <f>SUM(C52:N52)</f>
        <v>0</v>
      </c>
      <c r="Q52" s="11">
        <f>Q47-Q49-Q50</f>
        <v>0</v>
      </c>
      <c r="R52" s="11">
        <f t="shared" ref="R52:AB52" si="32">R47-R49-R50</f>
        <v>0</v>
      </c>
      <c r="S52" s="11">
        <f t="shared" si="32"/>
        <v>0</v>
      </c>
      <c r="T52" s="11">
        <f t="shared" si="32"/>
        <v>0</v>
      </c>
      <c r="U52" s="11">
        <f t="shared" si="32"/>
        <v>0</v>
      </c>
      <c r="V52" s="11">
        <f t="shared" si="32"/>
        <v>0</v>
      </c>
      <c r="W52" s="11">
        <f t="shared" si="32"/>
        <v>0</v>
      </c>
      <c r="X52" s="11">
        <f t="shared" si="32"/>
        <v>0</v>
      </c>
      <c r="Y52" s="11">
        <f t="shared" si="32"/>
        <v>0</v>
      </c>
      <c r="Z52" s="11">
        <f t="shared" si="32"/>
        <v>0</v>
      </c>
      <c r="AA52" s="11">
        <f t="shared" si="32"/>
        <v>0</v>
      </c>
      <c r="AB52" s="11">
        <f t="shared" si="32"/>
        <v>0</v>
      </c>
      <c r="AC52" s="11">
        <f>SUM(Q52:AB52)</f>
        <v>0</v>
      </c>
    </row>
    <row r="54" spans="1:29" x14ac:dyDescent="0.2">
      <c r="B54" s="9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</row>
    <row r="55" spans="1:29" x14ac:dyDescent="0.2">
      <c r="A55" s="15"/>
      <c r="B55" s="16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29" x14ac:dyDescent="0.2">
      <c r="A56" s="9"/>
      <c r="B56" s="9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1:29" x14ac:dyDescent="0.2">
      <c r="A57" s="9"/>
      <c r="B57" s="9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</row>
    <row r="58" spans="1:29" x14ac:dyDescent="0.2">
      <c r="A58" s="9"/>
      <c r="B58" s="9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</row>
  </sheetData>
  <sheetProtection sheet="1" objects="1" scenarios="1" formatCells="0" formatColumns="0" formatRows="0"/>
  <mergeCells count="3">
    <mergeCell ref="C6:N6"/>
    <mergeCell ref="Q6:AB6"/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Pro_Forma_Example</vt:lpstr>
      <vt:lpstr>Pro_Forma_Template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Rando</dc:creator>
  <cp:lastModifiedBy>Joseph Rando</cp:lastModifiedBy>
  <dcterms:created xsi:type="dcterms:W3CDTF">2025-07-08T14:39:31Z</dcterms:created>
  <dcterms:modified xsi:type="dcterms:W3CDTF">2025-07-08T19:45:56Z</dcterms:modified>
</cp:coreProperties>
</file>